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820" activeTab="6"/>
  </bookViews>
  <sheets>
    <sheet name="US Sen - Gov" sheetId="1" r:id="rId1"/>
    <sheet name="Lt Gov - St Treas" sheetId="2" r:id="rId2"/>
    <sheet name="AG &amp; Sup Int" sheetId="3" r:id="rId3"/>
    <sheet name="St Jud &amp; Voting Stats" sheetId="4" r:id="rId4"/>
    <sheet name="Leg" sheetId="5" r:id="rId5"/>
    <sheet name="County" sheetId="6" r:id="rId6"/>
    <sheet name="Dist Jdg" sheetId="7" r:id="rId7"/>
    <sheet name="Precinct" sheetId="8" r:id="rId8"/>
    <sheet name="Shoshone Hwy" sheetId="9" r:id="rId9"/>
    <sheet name="Richfield" sheetId="10" r:id="rId10"/>
  </sheets>
  <definedNames>
    <definedName name="_xlnm.Print_Titles" localSheetId="2">'AG &amp; Sup Int'!$A:$A</definedName>
    <definedName name="_xlnm.Print_Titles" localSheetId="5">'County'!$1:$6</definedName>
    <definedName name="_xlnm.Print_Titles" localSheetId="4">'Leg'!$1:$6</definedName>
    <definedName name="_xlnm.Print_Titles" localSheetId="1">'Lt Gov - St Treas'!$A:$A</definedName>
    <definedName name="_xlnm.Print_Titles" localSheetId="9">'Richfield'!$A:$A</definedName>
    <definedName name="_xlnm.Print_Titles" localSheetId="8">'Shoshone Hwy'!$A:$A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<sst xmlns="http://schemas.openxmlformats.org/spreadsheetml/2006/main" count="283" uniqueCount="140">
  <si>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</si>
  <si>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</si>
  <si>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</si>
  <si>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</si>
  <si>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</si>
  <si>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</si>
  <si>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</si>
  <si>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</si>
  <si>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</si>
  <si>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</si>
  <si>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</si>
  <si>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</si>
  <si>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</si>
  <si>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</si>
  <si>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</si>
  <si>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</si>
  <si>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</si>
  <si>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</si>
  <si>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</si>
  <si>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</si>
  <si>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</si>
  <si>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</si>
  <si>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</si>
  <si>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</si>
  <si>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</si>
  <si>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</si>
  <si>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</si>
  <si>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</si>
  <si>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</si>
  <si>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</si>
  <si>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</si>
  <si>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</si>
  <si>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</si>
  <si>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</si>
  <si>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</si>
  <si>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</si>
  <si>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</si>
  <si>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</si>
  <si>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</si>
  <si>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</si>
  <si>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</si>
  <si>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</si>
  <si>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</si>
  <si>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</si>
  <si>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</si>
  <si>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</si>
  <si>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</si>
  <si>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</si>
  <si>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</si>
  <si>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</si>
  <si>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</si>
  <si>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</si>
  <si>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</si>
  <si>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</si>
  <si>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</si>
  <si>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</si>
  <si>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</si>
  <si>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</si>
  <si>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</si>
  <si>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</si>
  <si>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</si>
  <si>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</si>
  <si>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</si>
  <si>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</si>
  <si>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</si>
  <si>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</si>
  <si>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</si>
  <si>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</si>
  <si>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</si>
  <si>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</si>
  <si>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</si>
  <si>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</si>
  <si>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</si>
  <si>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</si>
  <si>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</si>
  <si>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</si>
  <si>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</si>
  <si>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</si>
  <si>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</si>
  <si>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</si>
  <si>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</si>
  <si>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</si>
  <si>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</si>
  <si>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</si>
  <si>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</si>
  <si>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</si>
  <si>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</si>
  <si>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</si>
  <si>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</si>
  <si>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</si>
  <si>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</si>
  <si>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</si>
  <si>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Judge Bevan</t>
  </si>
  <si>
    <t>G. Richard Bevan</t>
  </si>
  <si>
    <t>Judge Brody</t>
  </si>
  <si>
    <t>Jonathan P. Brody</t>
  </si>
  <si>
    <t>Judge Butler</t>
  </si>
  <si>
    <t>John K. Butler</t>
  </si>
  <si>
    <t>Judge Crabtree</t>
  </si>
  <si>
    <t>Michael R. Crabtree</t>
  </si>
  <si>
    <t>Judge Elgee</t>
  </si>
  <si>
    <t>Robert J. Elgee</t>
  </si>
  <si>
    <t>Judge Stoker</t>
  </si>
  <si>
    <t>Randy J. Stoker</t>
  </si>
  <si>
    <t>Judge Wildman</t>
  </si>
  <si>
    <t>Eric J. Wildman</t>
  </si>
  <si>
    <t>DISTRICT #5</t>
  </si>
  <si>
    <t>1 Shoshone</t>
  </si>
  <si>
    <t>3 North Shoshone</t>
  </si>
  <si>
    <t>4 Richfield</t>
  </si>
  <si>
    <t>5 Dietrich</t>
  </si>
  <si>
    <t>6 Kimama</t>
  </si>
  <si>
    <t>Michelle Stennett</t>
  </si>
  <si>
    <t>Dale Ewersen</t>
  </si>
  <si>
    <t>Richard Fosbury</t>
  </si>
  <si>
    <t>Steve Miller</t>
  </si>
  <si>
    <t>Donna Pence</t>
  </si>
  <si>
    <t>Don Hudson</t>
  </si>
  <si>
    <t>Cresley McConnell</t>
  </si>
  <si>
    <t>Marsha Hiatt</t>
  </si>
  <si>
    <t>Suzanne McConnell</t>
  </si>
  <si>
    <t>Mary Davidson</t>
  </si>
  <si>
    <t>Ann J. Youts</t>
  </si>
  <si>
    <t>Linda Jones</t>
  </si>
  <si>
    <t>Keith Davis</t>
  </si>
  <si>
    <t>Marilyn B. Paul</t>
  </si>
  <si>
    <t>Terrill Zech</t>
  </si>
  <si>
    <t>Rusty Parker</t>
  </si>
  <si>
    <t>Mike Piper</t>
  </si>
  <si>
    <t>Darryl Ballard</t>
  </si>
  <si>
    <t>Mike Telford</t>
  </si>
  <si>
    <t>LEGISLATIVE DIST 26</t>
  </si>
  <si>
    <t>Brenda M. Farnworth</t>
  </si>
  <si>
    <t>SHOSHONE</t>
  </si>
  <si>
    <t>HIGHWAY DISTRICT</t>
  </si>
  <si>
    <t>PERMANENT LEVY</t>
  </si>
  <si>
    <t>RICHFIELD</t>
  </si>
  <si>
    <t>SCHOOL DIST #316</t>
  </si>
  <si>
    <t>SUPPLEMENTAL</t>
  </si>
  <si>
    <t>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</si>
</sst>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 horizontal="center" vertical="center" textRotation="90"/>
      <protection/>
    </xf>
    <xf numFmtId="3" fontId="8" fillId="0" borderId="43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3" borderId="45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zoomScalePageLayoutView="0" workbookViewId="0" topLeftCell="A1">
      <selection activeCell="I7" sqref="I7:N11"/>
    </sheetView>
  </sheetViews>
  <sheetFormatPr defaultColWidth="9.140625" defaultRowHeight="12.75"/>
  <cols>
    <col min="1" max="1" width="13.421875" style="24" customWidth="1"/>
    <col min="2" max="5" width="7.7109375" style="24" customWidth="1"/>
    <col min="6" max="8" width="7.7109375" style="44" customWidth="1"/>
    <col min="9" max="14" width="7.7109375" style="16" customWidth="1"/>
    <col min="15" max="16384" width="9.140625" style="16" customWidth="1"/>
  </cols>
  <sheetData>
    <row r="1" spans="1:14" ht="13.5">
      <c r="A1" s="33"/>
      <c r="B1" s="54"/>
      <c r="C1" s="55"/>
      <c r="D1" s="55"/>
      <c r="E1" s="57"/>
      <c r="F1" s="118" t="s">
        <v>55</v>
      </c>
      <c r="G1" s="118"/>
      <c r="H1" s="118"/>
      <c r="I1" s="109"/>
      <c r="J1" s="110"/>
      <c r="K1" s="110"/>
      <c r="L1" s="110"/>
      <c r="M1" s="110"/>
      <c r="N1" s="111"/>
    </row>
    <row r="2" spans="1:14" s="35" customFormat="1" ht="13.5">
      <c r="A2" s="34"/>
      <c r="B2" s="115" t="s">
        <v>55</v>
      </c>
      <c r="C2" s="116"/>
      <c r="D2" s="116"/>
      <c r="E2" s="117"/>
      <c r="F2" s="115" t="s">
        <v>57</v>
      </c>
      <c r="G2" s="116"/>
      <c r="H2" s="117"/>
      <c r="I2" s="119"/>
      <c r="J2" s="120"/>
      <c r="K2" s="120"/>
      <c r="L2" s="120"/>
      <c r="M2" s="120"/>
      <c r="N2" s="121"/>
    </row>
    <row r="3" spans="1:14" s="35" customFormat="1" ht="13.5">
      <c r="A3" s="36"/>
      <c r="B3" s="112" t="s">
        <v>56</v>
      </c>
      <c r="C3" s="113"/>
      <c r="D3" s="113"/>
      <c r="E3" s="114"/>
      <c r="F3" s="112" t="s">
        <v>88</v>
      </c>
      <c r="G3" s="113"/>
      <c r="H3" s="114"/>
      <c r="I3" s="112" t="s">
        <v>2</v>
      </c>
      <c r="J3" s="113"/>
      <c r="K3" s="113"/>
      <c r="L3" s="113"/>
      <c r="M3" s="113"/>
      <c r="N3" s="114"/>
    </row>
    <row r="4" spans="1:14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8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89</v>
      </c>
      <c r="G5" s="7" t="s">
        <v>90</v>
      </c>
      <c r="H5" s="7" t="s">
        <v>91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3"/>
      <c r="C6" s="53"/>
      <c r="D6" s="53"/>
      <c r="E6" s="53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107</v>
      </c>
      <c r="B7" s="103">
        <v>7</v>
      </c>
      <c r="C7" s="104">
        <v>18</v>
      </c>
      <c r="D7" s="103">
        <v>50</v>
      </c>
      <c r="E7" s="104">
        <v>154</v>
      </c>
      <c r="F7" s="26">
        <v>26</v>
      </c>
      <c r="G7" s="39">
        <v>149</v>
      </c>
      <c r="H7" s="27">
        <v>56</v>
      </c>
      <c r="I7" s="39">
        <v>12</v>
      </c>
      <c r="J7" s="27">
        <v>13</v>
      </c>
      <c r="K7" s="39">
        <v>8</v>
      </c>
      <c r="L7" s="58">
        <v>12</v>
      </c>
      <c r="M7" s="40">
        <v>39</v>
      </c>
      <c r="N7" s="27">
        <v>151</v>
      </c>
    </row>
    <row r="8" spans="1:14" s="21" customFormat="1" ht="13.5">
      <c r="A8" s="1" t="s">
        <v>108</v>
      </c>
      <c r="B8" s="105">
        <v>8</v>
      </c>
      <c r="C8" s="106">
        <v>3</v>
      </c>
      <c r="D8" s="105">
        <v>16</v>
      </c>
      <c r="E8" s="106">
        <v>117</v>
      </c>
      <c r="F8" s="30">
        <v>11</v>
      </c>
      <c r="G8" s="41">
        <v>92</v>
      </c>
      <c r="H8" s="31">
        <v>40</v>
      </c>
      <c r="I8" s="41">
        <v>7</v>
      </c>
      <c r="J8" s="31">
        <v>4</v>
      </c>
      <c r="K8" s="41">
        <v>1</v>
      </c>
      <c r="L8" s="59">
        <v>5</v>
      </c>
      <c r="M8" s="42">
        <v>24</v>
      </c>
      <c r="N8" s="31">
        <v>109</v>
      </c>
    </row>
    <row r="9" spans="1:14" s="21" customFormat="1" ht="13.5">
      <c r="A9" s="1" t="s">
        <v>109</v>
      </c>
      <c r="B9" s="105">
        <v>5</v>
      </c>
      <c r="C9" s="106">
        <v>6</v>
      </c>
      <c r="D9" s="105">
        <v>49</v>
      </c>
      <c r="E9" s="106">
        <v>144</v>
      </c>
      <c r="F9" s="30">
        <v>14</v>
      </c>
      <c r="G9" s="41">
        <v>156</v>
      </c>
      <c r="H9" s="31">
        <v>53</v>
      </c>
      <c r="I9" s="41">
        <v>6</v>
      </c>
      <c r="J9" s="31">
        <v>6</v>
      </c>
      <c r="K9" s="41">
        <v>8</v>
      </c>
      <c r="L9" s="59">
        <v>15</v>
      </c>
      <c r="M9" s="42">
        <v>33</v>
      </c>
      <c r="N9" s="31">
        <v>147</v>
      </c>
    </row>
    <row r="10" spans="1:14" s="21" customFormat="1" ht="13.5">
      <c r="A10" s="1" t="s">
        <v>110</v>
      </c>
      <c r="B10" s="105">
        <v>0</v>
      </c>
      <c r="C10" s="106">
        <v>0</v>
      </c>
      <c r="D10" s="105">
        <v>23</v>
      </c>
      <c r="E10" s="106">
        <v>114</v>
      </c>
      <c r="F10" s="30">
        <v>0</v>
      </c>
      <c r="G10" s="41">
        <v>111</v>
      </c>
      <c r="H10" s="31">
        <v>28</v>
      </c>
      <c r="I10" s="41">
        <v>0</v>
      </c>
      <c r="J10" s="31">
        <v>0</v>
      </c>
      <c r="K10" s="41">
        <v>3</v>
      </c>
      <c r="L10" s="59">
        <v>5</v>
      </c>
      <c r="M10" s="42">
        <v>15</v>
      </c>
      <c r="N10" s="31">
        <v>119</v>
      </c>
    </row>
    <row r="11" spans="1:14" s="21" customFormat="1" ht="13.5">
      <c r="A11" s="1" t="s">
        <v>111</v>
      </c>
      <c r="B11" s="105">
        <v>0</v>
      </c>
      <c r="C11" s="106">
        <v>0</v>
      </c>
      <c r="D11" s="105">
        <v>3</v>
      </c>
      <c r="E11" s="106">
        <v>16</v>
      </c>
      <c r="F11" s="62">
        <v>0</v>
      </c>
      <c r="G11" s="96">
        <v>11</v>
      </c>
      <c r="H11" s="31">
        <v>11</v>
      </c>
      <c r="I11" s="41">
        <v>0</v>
      </c>
      <c r="J11" s="31">
        <v>0</v>
      </c>
      <c r="K11" s="41">
        <v>0</v>
      </c>
      <c r="L11" s="59">
        <v>0</v>
      </c>
      <c r="M11" s="42">
        <v>13</v>
      </c>
      <c r="N11" s="31">
        <v>9</v>
      </c>
    </row>
    <row r="12" spans="1:14" ht="13.5">
      <c r="A12" s="9" t="s">
        <v>0</v>
      </c>
      <c r="B12" s="25">
        <f aca="true" t="shared" si="0" ref="B12:N12">SUM(B7:B11)</f>
        <v>20</v>
      </c>
      <c r="C12" s="25">
        <f t="shared" si="0"/>
        <v>27</v>
      </c>
      <c r="D12" s="25">
        <f t="shared" si="0"/>
        <v>141</v>
      </c>
      <c r="E12" s="25">
        <f t="shared" si="0"/>
        <v>545</v>
      </c>
      <c r="F12" s="25">
        <f t="shared" si="0"/>
        <v>51</v>
      </c>
      <c r="G12" s="25">
        <f t="shared" si="0"/>
        <v>519</v>
      </c>
      <c r="H12" s="25">
        <f t="shared" si="0"/>
        <v>188</v>
      </c>
      <c r="I12" s="25">
        <f t="shared" si="0"/>
        <v>25</v>
      </c>
      <c r="J12" s="25">
        <f t="shared" si="0"/>
        <v>23</v>
      </c>
      <c r="K12" s="25">
        <f t="shared" si="0"/>
        <v>20</v>
      </c>
      <c r="L12" s="25">
        <f t="shared" si="0"/>
        <v>37</v>
      </c>
      <c r="M12" s="25">
        <f t="shared" si="0"/>
        <v>124</v>
      </c>
      <c r="N12" s="25">
        <f t="shared" si="0"/>
        <v>535</v>
      </c>
    </row>
    <row r="13" spans="1:8" ht="13.5">
      <c r="A13" s="43"/>
      <c r="B13" s="64"/>
      <c r="C13" s="64"/>
      <c r="D13" s="64"/>
      <c r="E13" s="64"/>
      <c r="F13" s="64"/>
      <c r="G13" s="64"/>
      <c r="H13" s="64"/>
    </row>
  </sheetData>
  <sheetProtection selectLockedCells="1"/>
  <mergeCells count="8">
    <mergeCell ref="I1:N1"/>
    <mergeCell ref="I3:N3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3.57421875" style="24" bestFit="1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79"/>
      <c r="B1" s="125" t="s">
        <v>136</v>
      </c>
      <c r="C1" s="126"/>
      <c r="D1" s="131"/>
      <c r="E1" s="135"/>
      <c r="F1" s="135"/>
      <c r="G1" s="135"/>
      <c r="H1" s="132"/>
    </row>
    <row r="2" spans="1:8" ht="13.5">
      <c r="A2" s="65"/>
      <c r="B2" s="115" t="s">
        <v>137</v>
      </c>
      <c r="C2" s="116"/>
      <c r="D2" s="115" t="s">
        <v>14</v>
      </c>
      <c r="E2" s="116"/>
      <c r="F2" s="116"/>
      <c r="G2" s="116"/>
      <c r="H2" s="117"/>
    </row>
    <row r="3" spans="1:8" s="35" customFormat="1" ht="13.5">
      <c r="A3" s="36"/>
      <c r="B3" s="115" t="s">
        <v>138</v>
      </c>
      <c r="C3" s="116"/>
      <c r="D3" s="115" t="s">
        <v>15</v>
      </c>
      <c r="E3" s="116"/>
      <c r="F3" s="116"/>
      <c r="G3" s="116"/>
      <c r="H3" s="117"/>
    </row>
    <row r="4" spans="1:8" ht="13.5" customHeight="1">
      <c r="A4" s="37"/>
      <c r="B4" s="112" t="s">
        <v>139</v>
      </c>
      <c r="C4" s="113"/>
      <c r="D4" s="13"/>
      <c r="E4" s="14"/>
      <c r="F4" s="14"/>
      <c r="G4" s="14"/>
      <c r="H4" s="15"/>
    </row>
    <row r="5" spans="1:8" s="17" customFormat="1" ht="87.75" customHeight="1" thickBot="1">
      <c r="A5" s="38" t="s">
        <v>16</v>
      </c>
      <c r="B5" s="6" t="s">
        <v>85</v>
      </c>
      <c r="C5" s="77" t="s">
        <v>86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109</v>
      </c>
      <c r="B7" s="30">
        <v>173</v>
      </c>
      <c r="C7" s="30">
        <v>64</v>
      </c>
      <c r="D7" s="30">
        <v>1852</v>
      </c>
      <c r="E7" s="31">
        <v>75</v>
      </c>
      <c r="F7" s="85">
        <f>IF(E7&lt;&gt;0,E7+D7,"")</f>
        <v>1927</v>
      </c>
      <c r="G7" s="31">
        <v>794</v>
      </c>
      <c r="H7" s="28">
        <f>IF(G7&lt;&gt;0,G7/F7,"")</f>
        <v>0.4120394395433316</v>
      </c>
    </row>
    <row r="8" spans="1:8" ht="13.5">
      <c r="A8" s="9" t="s">
        <v>0</v>
      </c>
      <c r="B8" s="25">
        <f aca="true" t="shared" si="0" ref="B8:G8">SUM(B7:B7)</f>
        <v>173</v>
      </c>
      <c r="C8" s="78">
        <f t="shared" si="0"/>
        <v>64</v>
      </c>
      <c r="D8" s="25">
        <f t="shared" si="0"/>
        <v>1852</v>
      </c>
      <c r="E8" s="25">
        <f t="shared" si="0"/>
        <v>75</v>
      </c>
      <c r="F8" s="25">
        <f t="shared" si="0"/>
        <v>1927</v>
      </c>
      <c r="G8" s="25">
        <f t="shared" si="0"/>
        <v>794</v>
      </c>
      <c r="H8" s="99">
        <f>IF(G8&lt;&gt;0,G8/F8,"")</f>
        <v>0.4120394395433316</v>
      </c>
    </row>
    <row r="9" ht="13.5">
      <c r="A9" s="43"/>
    </row>
    <row r="10" spans="1:7" ht="13.5">
      <c r="A10" s="43"/>
      <c r="D10" s="130" t="s">
        <v>53</v>
      </c>
      <c r="E10" s="130"/>
      <c r="F10" s="130"/>
      <c r="G10" s="100"/>
    </row>
  </sheetData>
  <sheetProtection selectLockedCells="1"/>
  <mergeCells count="8">
    <mergeCell ref="B4:C4"/>
    <mergeCell ref="D10:F10"/>
    <mergeCell ref="B1:C1"/>
    <mergeCell ref="D1:H1"/>
    <mergeCell ref="B2:C2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zoomScalePageLayoutView="0" workbookViewId="0" topLeftCell="A1">
      <selection activeCell="L6" sqref="L6:N10"/>
    </sheetView>
  </sheetViews>
  <sheetFormatPr defaultColWidth="9.140625" defaultRowHeight="12.75"/>
  <cols>
    <col min="1" max="1" width="13.28125" style="24" customWidth="1"/>
    <col min="2" max="4" width="7.7109375" style="24" customWidth="1"/>
    <col min="5" max="14" width="7.7109375" style="16" customWidth="1"/>
    <col min="15" max="15" width="9.7109375" style="16" customWidth="1"/>
    <col min="16" max="16384" width="9.140625" style="16" customWidth="1"/>
  </cols>
  <sheetData>
    <row r="1" spans="1:14" ht="13.5">
      <c r="A1" s="33"/>
      <c r="B1" s="125" t="s">
        <v>1</v>
      </c>
      <c r="C1" s="126"/>
      <c r="D1" s="127"/>
      <c r="E1" s="125" t="s">
        <v>5</v>
      </c>
      <c r="F1" s="126"/>
      <c r="G1" s="126"/>
      <c r="H1" s="126"/>
      <c r="I1" s="127"/>
      <c r="J1" s="125" t="s">
        <v>6</v>
      </c>
      <c r="K1" s="127"/>
      <c r="L1" s="122" t="s">
        <v>6</v>
      </c>
      <c r="M1" s="123"/>
      <c r="N1" s="124"/>
    </row>
    <row r="2" spans="1:14" s="35" customFormat="1" ht="13.5">
      <c r="A2" s="36"/>
      <c r="B2" s="112" t="s">
        <v>2</v>
      </c>
      <c r="C2" s="113"/>
      <c r="D2" s="114"/>
      <c r="E2" s="112" t="s">
        <v>9</v>
      </c>
      <c r="F2" s="113"/>
      <c r="G2" s="113"/>
      <c r="H2" s="113"/>
      <c r="I2" s="114"/>
      <c r="J2" s="112" t="s">
        <v>10</v>
      </c>
      <c r="K2" s="114"/>
      <c r="L2" s="112" t="s">
        <v>11</v>
      </c>
      <c r="M2" s="113"/>
      <c r="N2" s="114"/>
    </row>
    <row r="3" spans="1:14" ht="13.5" customHeight="1">
      <c r="A3" s="37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s="17" customFormat="1" ht="90" customHeight="1" thickBot="1">
      <c r="A4" s="38" t="s">
        <v>16</v>
      </c>
      <c r="B4" s="7" t="s">
        <v>64</v>
      </c>
      <c r="C4" s="7" t="s">
        <v>65</v>
      </c>
      <c r="D4" s="7" t="s">
        <v>45</v>
      </c>
      <c r="E4" s="4" t="s">
        <v>87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  <c r="L4" s="4" t="s">
        <v>70</v>
      </c>
      <c r="M4" s="4" t="s">
        <v>71</v>
      </c>
      <c r="N4" s="4" t="s">
        <v>47</v>
      </c>
    </row>
    <row r="5" spans="1:14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21" customFormat="1" ht="13.5">
      <c r="A6" s="1" t="s">
        <v>107</v>
      </c>
      <c r="B6" s="26">
        <v>25</v>
      </c>
      <c r="C6" s="39">
        <v>38</v>
      </c>
      <c r="D6" s="27">
        <v>165</v>
      </c>
      <c r="E6" s="26">
        <v>23</v>
      </c>
      <c r="F6" s="39">
        <v>60</v>
      </c>
      <c r="G6" s="40">
        <v>26</v>
      </c>
      <c r="H6" s="40">
        <v>63</v>
      </c>
      <c r="I6" s="27">
        <v>35</v>
      </c>
      <c r="J6" s="39">
        <v>73</v>
      </c>
      <c r="K6" s="27">
        <v>107</v>
      </c>
      <c r="L6" s="39">
        <v>19</v>
      </c>
      <c r="M6" s="27">
        <v>8</v>
      </c>
      <c r="N6" s="26">
        <v>155</v>
      </c>
    </row>
    <row r="7" spans="1:14" s="21" customFormat="1" ht="13.5">
      <c r="A7" s="1" t="s">
        <v>108</v>
      </c>
      <c r="B7" s="30">
        <v>11</v>
      </c>
      <c r="C7" s="41">
        <v>29</v>
      </c>
      <c r="D7" s="31">
        <v>103</v>
      </c>
      <c r="E7" s="30">
        <v>11</v>
      </c>
      <c r="F7" s="41">
        <v>55</v>
      </c>
      <c r="G7" s="42">
        <v>8</v>
      </c>
      <c r="H7" s="42">
        <v>37</v>
      </c>
      <c r="I7" s="31">
        <v>17</v>
      </c>
      <c r="J7" s="41">
        <v>47</v>
      </c>
      <c r="K7" s="31">
        <v>70</v>
      </c>
      <c r="L7" s="41">
        <v>9</v>
      </c>
      <c r="M7" s="31">
        <v>1</v>
      </c>
      <c r="N7" s="30">
        <v>110</v>
      </c>
    </row>
    <row r="8" spans="1:14" s="21" customFormat="1" ht="13.5">
      <c r="A8" s="1" t="s">
        <v>109</v>
      </c>
      <c r="B8" s="30">
        <v>12</v>
      </c>
      <c r="C8" s="41">
        <v>20</v>
      </c>
      <c r="D8" s="31">
        <v>173</v>
      </c>
      <c r="E8" s="30">
        <v>13</v>
      </c>
      <c r="F8" s="41">
        <v>62</v>
      </c>
      <c r="G8" s="42">
        <v>25</v>
      </c>
      <c r="H8" s="42">
        <v>58</v>
      </c>
      <c r="I8" s="31">
        <v>23</v>
      </c>
      <c r="J8" s="41">
        <v>69</v>
      </c>
      <c r="K8" s="31">
        <v>101</v>
      </c>
      <c r="L8" s="41">
        <v>10</v>
      </c>
      <c r="M8" s="31">
        <v>3</v>
      </c>
      <c r="N8" s="30">
        <v>164</v>
      </c>
    </row>
    <row r="9" spans="1:14" s="21" customFormat="1" ht="13.5">
      <c r="A9" s="1" t="s">
        <v>110</v>
      </c>
      <c r="B9" s="30">
        <v>0</v>
      </c>
      <c r="C9" s="41">
        <v>22</v>
      </c>
      <c r="D9" s="31">
        <v>95</v>
      </c>
      <c r="E9" s="30">
        <v>0</v>
      </c>
      <c r="F9" s="41">
        <v>44</v>
      </c>
      <c r="G9" s="42">
        <v>17</v>
      </c>
      <c r="H9" s="42">
        <v>27</v>
      </c>
      <c r="I9" s="31">
        <v>27</v>
      </c>
      <c r="J9" s="41">
        <v>51</v>
      </c>
      <c r="K9" s="31">
        <v>68</v>
      </c>
      <c r="L9" s="41">
        <v>0</v>
      </c>
      <c r="M9" s="31">
        <v>0</v>
      </c>
      <c r="N9" s="30">
        <v>112</v>
      </c>
    </row>
    <row r="10" spans="1:14" s="21" customFormat="1" ht="13.5">
      <c r="A10" s="1" t="s">
        <v>111</v>
      </c>
      <c r="B10" s="30">
        <v>0</v>
      </c>
      <c r="C10" s="41">
        <v>2</v>
      </c>
      <c r="D10" s="31">
        <v>17</v>
      </c>
      <c r="E10" s="30">
        <v>0</v>
      </c>
      <c r="F10" s="41">
        <v>2</v>
      </c>
      <c r="G10" s="42">
        <v>3</v>
      </c>
      <c r="H10" s="42">
        <v>7</v>
      </c>
      <c r="I10" s="31">
        <v>8</v>
      </c>
      <c r="J10" s="41">
        <v>7</v>
      </c>
      <c r="K10" s="31">
        <v>12</v>
      </c>
      <c r="L10" s="41">
        <v>0</v>
      </c>
      <c r="M10" s="31">
        <v>0</v>
      </c>
      <c r="N10" s="30">
        <v>21</v>
      </c>
    </row>
    <row r="11" spans="1:14" ht="13.5">
      <c r="A11" s="9" t="s">
        <v>0</v>
      </c>
      <c r="B11" s="25">
        <f aca="true" t="shared" si="0" ref="B11:N11">SUM(B6:B10)</f>
        <v>48</v>
      </c>
      <c r="C11" s="25">
        <f t="shared" si="0"/>
        <v>111</v>
      </c>
      <c r="D11" s="25">
        <f t="shared" si="0"/>
        <v>553</v>
      </c>
      <c r="E11" s="25">
        <f t="shared" si="0"/>
        <v>47</v>
      </c>
      <c r="F11" s="25">
        <f t="shared" si="0"/>
        <v>223</v>
      </c>
      <c r="G11" s="25">
        <f t="shared" si="0"/>
        <v>79</v>
      </c>
      <c r="H11" s="25">
        <f t="shared" si="0"/>
        <v>192</v>
      </c>
      <c r="I11" s="25">
        <f t="shared" si="0"/>
        <v>110</v>
      </c>
      <c r="J11" s="25">
        <f t="shared" si="0"/>
        <v>247</v>
      </c>
      <c r="K11" s="25">
        <f t="shared" si="0"/>
        <v>358</v>
      </c>
      <c r="L11" s="25">
        <f t="shared" si="0"/>
        <v>38</v>
      </c>
      <c r="M11" s="25">
        <f t="shared" si="0"/>
        <v>12</v>
      </c>
      <c r="N11" s="25">
        <f t="shared" si="0"/>
        <v>562</v>
      </c>
    </row>
    <row r="12" spans="1:15" ht="13.5">
      <c r="A12" s="43"/>
      <c r="B12" s="43"/>
      <c r="C12" s="43"/>
      <c r="D12" s="4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</sheetData>
  <sheetProtection selectLockedCells="1"/>
  <mergeCells count="8">
    <mergeCell ref="L1:N1"/>
    <mergeCell ref="L2:N2"/>
    <mergeCell ref="B2:D2"/>
    <mergeCell ref="B1:D1"/>
    <mergeCell ref="E1:I1"/>
    <mergeCell ref="E2:I2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B6" sqref="B6:I10"/>
    </sheetView>
  </sheetViews>
  <sheetFormatPr defaultColWidth="9.140625" defaultRowHeight="12.75"/>
  <cols>
    <col min="1" max="1" width="17.28125" style="24" bestFit="1" customWidth="1"/>
    <col min="2" max="9" width="8.71093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28" t="s">
        <v>7</v>
      </c>
      <c r="C1" s="128"/>
      <c r="D1" s="128"/>
      <c r="E1" s="118" t="s">
        <v>8</v>
      </c>
      <c r="F1" s="118"/>
      <c r="G1" s="118"/>
      <c r="H1" s="118"/>
      <c r="I1" s="118"/>
    </row>
    <row r="2" spans="1:9" ht="13.5">
      <c r="A2" s="36"/>
      <c r="B2" s="129" t="s">
        <v>12</v>
      </c>
      <c r="C2" s="129"/>
      <c r="D2" s="129"/>
      <c r="E2" s="129" t="s">
        <v>13</v>
      </c>
      <c r="F2" s="129"/>
      <c r="G2" s="129"/>
      <c r="H2" s="129"/>
      <c r="I2" s="129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72</v>
      </c>
      <c r="C4" s="5" t="s">
        <v>73</v>
      </c>
      <c r="D4" s="5" t="s">
        <v>48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107</v>
      </c>
      <c r="B6" s="26">
        <v>23</v>
      </c>
      <c r="C6" s="39">
        <v>49</v>
      </c>
      <c r="D6" s="27">
        <v>141</v>
      </c>
      <c r="E6" s="26">
        <v>24</v>
      </c>
      <c r="F6" s="39">
        <v>32</v>
      </c>
      <c r="G6" s="40">
        <v>37</v>
      </c>
      <c r="H6" s="40">
        <v>49</v>
      </c>
      <c r="I6" s="27">
        <v>64</v>
      </c>
    </row>
    <row r="7" spans="1:9" ht="13.5">
      <c r="A7" s="1" t="s">
        <v>108</v>
      </c>
      <c r="B7" s="30">
        <v>11</v>
      </c>
      <c r="C7" s="41">
        <v>32</v>
      </c>
      <c r="D7" s="31">
        <v>94</v>
      </c>
      <c r="E7" s="30">
        <v>11</v>
      </c>
      <c r="F7" s="41">
        <v>24</v>
      </c>
      <c r="G7" s="42">
        <v>20</v>
      </c>
      <c r="H7" s="42">
        <v>37</v>
      </c>
      <c r="I7" s="31">
        <v>43</v>
      </c>
    </row>
    <row r="8" spans="1:9" ht="13.5">
      <c r="A8" s="1" t="s">
        <v>109</v>
      </c>
      <c r="B8" s="30">
        <v>12</v>
      </c>
      <c r="C8" s="41">
        <v>36</v>
      </c>
      <c r="D8" s="31">
        <v>145</v>
      </c>
      <c r="E8" s="30">
        <v>13</v>
      </c>
      <c r="F8" s="41">
        <v>13</v>
      </c>
      <c r="G8" s="42">
        <v>35</v>
      </c>
      <c r="H8" s="42">
        <v>69</v>
      </c>
      <c r="I8" s="31">
        <v>61</v>
      </c>
    </row>
    <row r="9" spans="1:9" ht="13.5">
      <c r="A9" s="1" t="s">
        <v>110</v>
      </c>
      <c r="B9" s="30">
        <v>0</v>
      </c>
      <c r="C9" s="41">
        <v>29</v>
      </c>
      <c r="D9" s="31">
        <v>91</v>
      </c>
      <c r="E9" s="30">
        <v>0</v>
      </c>
      <c r="F9" s="41">
        <v>18</v>
      </c>
      <c r="G9" s="42">
        <v>21</v>
      </c>
      <c r="H9" s="42">
        <v>39</v>
      </c>
      <c r="I9" s="31">
        <v>39</v>
      </c>
    </row>
    <row r="10" spans="1:9" ht="13.5">
      <c r="A10" s="1" t="s">
        <v>111</v>
      </c>
      <c r="B10" s="30">
        <v>0</v>
      </c>
      <c r="C10" s="41">
        <v>6</v>
      </c>
      <c r="D10" s="31">
        <v>13</v>
      </c>
      <c r="E10" s="30">
        <v>0</v>
      </c>
      <c r="F10" s="41">
        <v>5</v>
      </c>
      <c r="G10" s="42">
        <v>8</v>
      </c>
      <c r="H10" s="42">
        <v>3</v>
      </c>
      <c r="I10" s="31">
        <v>3</v>
      </c>
    </row>
    <row r="11" spans="1:9" ht="13.5">
      <c r="A11" s="9" t="s">
        <v>0</v>
      </c>
      <c r="B11" s="25">
        <f aca="true" t="shared" si="0" ref="B11:I11">SUM(B6:B10)</f>
        <v>46</v>
      </c>
      <c r="C11" s="25">
        <f t="shared" si="0"/>
        <v>152</v>
      </c>
      <c r="D11" s="25">
        <f t="shared" si="0"/>
        <v>484</v>
      </c>
      <c r="E11" s="25">
        <f t="shared" si="0"/>
        <v>48</v>
      </c>
      <c r="F11" s="25">
        <f t="shared" si="0"/>
        <v>92</v>
      </c>
      <c r="G11" s="25">
        <f t="shared" si="0"/>
        <v>121</v>
      </c>
      <c r="H11" s="25">
        <f t="shared" si="0"/>
        <v>197</v>
      </c>
      <c r="I11" s="25">
        <f t="shared" si="0"/>
        <v>210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I7" sqref="I7:I11"/>
    </sheetView>
  </sheetViews>
  <sheetFormatPr defaultColWidth="9.140625" defaultRowHeight="12.75"/>
  <cols>
    <col min="1" max="1" width="17.281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79"/>
      <c r="B1" s="125" t="s">
        <v>27</v>
      </c>
      <c r="C1" s="126"/>
      <c r="D1" s="127"/>
      <c r="E1" s="32" t="s">
        <v>20</v>
      </c>
      <c r="F1" s="131"/>
      <c r="G1" s="135"/>
      <c r="H1" s="135"/>
      <c r="I1" s="135"/>
      <c r="J1" s="132"/>
    </row>
    <row r="2" spans="1:10" ht="13.5">
      <c r="A2" s="65"/>
      <c r="B2" s="112" t="s">
        <v>22</v>
      </c>
      <c r="C2" s="113"/>
      <c r="D2" s="114"/>
      <c r="E2" s="8" t="s">
        <v>29</v>
      </c>
      <c r="F2" s="115" t="s">
        <v>14</v>
      </c>
      <c r="G2" s="116"/>
      <c r="H2" s="116"/>
      <c r="I2" s="116"/>
      <c r="J2" s="117"/>
    </row>
    <row r="3" spans="1:10" s="35" customFormat="1" ht="13.5">
      <c r="A3" s="36"/>
      <c r="B3" s="131" t="s">
        <v>28</v>
      </c>
      <c r="C3" s="132"/>
      <c r="D3" s="70" t="s">
        <v>28</v>
      </c>
      <c r="E3" s="12" t="s">
        <v>28</v>
      </c>
      <c r="F3" s="115" t="s">
        <v>15</v>
      </c>
      <c r="G3" s="116"/>
      <c r="H3" s="116"/>
      <c r="I3" s="116"/>
      <c r="J3" s="117"/>
    </row>
    <row r="4" spans="1:10" ht="13.5" customHeight="1">
      <c r="A4" s="37"/>
      <c r="B4" s="133" t="s">
        <v>79</v>
      </c>
      <c r="C4" s="134"/>
      <c r="D4" s="71" t="s">
        <v>80</v>
      </c>
      <c r="E4" s="12" t="s">
        <v>82</v>
      </c>
      <c r="F4" s="13"/>
      <c r="G4" s="14"/>
      <c r="H4" s="14"/>
      <c r="I4" s="14"/>
      <c r="J4" s="15"/>
    </row>
    <row r="5" spans="1:10" s="98" customFormat="1" ht="87.75" customHeight="1" thickBot="1">
      <c r="A5" s="97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84"/>
      <c r="I6" s="19"/>
      <c r="J6" s="20"/>
    </row>
    <row r="7" spans="1:10" s="21" customFormat="1" ht="13.5">
      <c r="A7" s="1" t="s">
        <v>107</v>
      </c>
      <c r="B7" s="39">
        <v>155</v>
      </c>
      <c r="C7" s="27">
        <v>78</v>
      </c>
      <c r="D7" s="73">
        <v>198</v>
      </c>
      <c r="E7" s="26">
        <v>204</v>
      </c>
      <c r="F7" s="27">
        <v>725</v>
      </c>
      <c r="G7" s="27">
        <v>21</v>
      </c>
      <c r="H7" s="86">
        <f>IF(G7&lt;&gt;0,G7+F7,"")</f>
        <v>746</v>
      </c>
      <c r="I7" s="27">
        <v>254</v>
      </c>
      <c r="J7" s="28">
        <f aca="true" t="shared" si="0" ref="J7:J12">IF(I7&lt;&gt;0,I7/H7,"")</f>
        <v>0.34048257372654156</v>
      </c>
    </row>
    <row r="8" spans="1:10" s="21" customFormat="1" ht="13.5">
      <c r="A8" s="1" t="s">
        <v>108</v>
      </c>
      <c r="B8" s="41">
        <v>88</v>
      </c>
      <c r="C8" s="31">
        <v>48</v>
      </c>
      <c r="D8" s="74">
        <v>120</v>
      </c>
      <c r="E8" s="30">
        <v>124</v>
      </c>
      <c r="F8" s="31">
        <v>367</v>
      </c>
      <c r="G8" s="31">
        <v>15</v>
      </c>
      <c r="H8" s="85">
        <f>IF(G8&lt;&gt;0,G8+F8,"")</f>
        <v>382</v>
      </c>
      <c r="I8" s="31">
        <v>140</v>
      </c>
      <c r="J8" s="28">
        <f t="shared" si="0"/>
        <v>0.36649214659685864</v>
      </c>
    </row>
    <row r="9" spans="1:10" s="21" customFormat="1" ht="13.5">
      <c r="A9" s="1" t="s">
        <v>109</v>
      </c>
      <c r="B9" s="41">
        <v>126</v>
      </c>
      <c r="C9" s="31">
        <v>59</v>
      </c>
      <c r="D9" s="74">
        <v>175</v>
      </c>
      <c r="E9" s="30">
        <v>169</v>
      </c>
      <c r="F9" s="31">
        <v>457</v>
      </c>
      <c r="G9" s="31">
        <v>33</v>
      </c>
      <c r="H9" s="85">
        <f>IF(G9&lt;&gt;0,G9+F9,"")</f>
        <v>490</v>
      </c>
      <c r="I9" s="31">
        <v>239</v>
      </c>
      <c r="J9" s="28">
        <f t="shared" si="0"/>
        <v>0.48775510204081635</v>
      </c>
    </row>
    <row r="10" spans="1:10" s="21" customFormat="1" ht="13.5">
      <c r="A10" s="1" t="s">
        <v>110</v>
      </c>
      <c r="B10" s="41">
        <v>79</v>
      </c>
      <c r="C10" s="31">
        <v>26</v>
      </c>
      <c r="D10" s="74">
        <v>102</v>
      </c>
      <c r="E10" s="30">
        <v>100</v>
      </c>
      <c r="F10" s="31">
        <v>263</v>
      </c>
      <c r="G10" s="31">
        <v>8</v>
      </c>
      <c r="H10" s="85">
        <f>IF(G10&lt;&gt;0,G10+F10,"")</f>
        <v>271</v>
      </c>
      <c r="I10" s="31">
        <v>136</v>
      </c>
      <c r="J10" s="28">
        <f t="shared" si="0"/>
        <v>0.5018450184501845</v>
      </c>
    </row>
    <row r="11" spans="1:10" s="21" customFormat="1" ht="13.5">
      <c r="A11" s="1" t="s">
        <v>111</v>
      </c>
      <c r="B11" s="41">
        <v>0</v>
      </c>
      <c r="C11" s="31">
        <v>3</v>
      </c>
      <c r="D11" s="74">
        <v>2</v>
      </c>
      <c r="E11" s="30">
        <v>2</v>
      </c>
      <c r="F11" s="31">
        <v>35</v>
      </c>
      <c r="G11" s="31">
        <v>3</v>
      </c>
      <c r="H11" s="85">
        <f>IF(G11&lt;&gt;0,G11+F11,"")</f>
        <v>38</v>
      </c>
      <c r="I11" s="31">
        <v>25</v>
      </c>
      <c r="J11" s="28">
        <f t="shared" si="0"/>
        <v>0.6578947368421053</v>
      </c>
    </row>
    <row r="12" spans="1:10" ht="13.5">
      <c r="A12" s="9" t="s">
        <v>0</v>
      </c>
      <c r="B12" s="25">
        <f aca="true" t="shared" si="1" ref="B12:I12">SUM(B7:B11)</f>
        <v>448</v>
      </c>
      <c r="C12" s="25">
        <f t="shared" si="1"/>
        <v>214</v>
      </c>
      <c r="D12" s="25">
        <f t="shared" si="1"/>
        <v>597</v>
      </c>
      <c r="E12" s="25">
        <f t="shared" si="1"/>
        <v>599</v>
      </c>
      <c r="F12" s="25">
        <f t="shared" si="1"/>
        <v>1847</v>
      </c>
      <c r="G12" s="25">
        <f t="shared" si="1"/>
        <v>80</v>
      </c>
      <c r="H12" s="25">
        <f t="shared" si="1"/>
        <v>1927</v>
      </c>
      <c r="I12" s="25">
        <f t="shared" si="1"/>
        <v>794</v>
      </c>
      <c r="J12" s="29">
        <f t="shared" si="0"/>
        <v>0.4120394395433316</v>
      </c>
    </row>
    <row r="13" ht="13.5">
      <c r="A13" s="43"/>
    </row>
    <row r="14" spans="1:9" ht="13.5">
      <c r="A14" s="43"/>
      <c r="F14" s="130" t="s">
        <v>53</v>
      </c>
      <c r="G14" s="130"/>
      <c r="H14" s="130"/>
      <c r="I14" s="100">
        <v>81</v>
      </c>
    </row>
  </sheetData>
  <sheetProtection selectLockedCells="1"/>
  <mergeCells count="8">
    <mergeCell ref="F14:H14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A7" sqref="A7:G11"/>
    </sheetView>
  </sheetViews>
  <sheetFormatPr defaultColWidth="9.140625" defaultRowHeight="12.75"/>
  <cols>
    <col min="1" max="1" width="13.140625" style="24" customWidth="1"/>
    <col min="2" max="7" width="8.7109375" style="16" customWidth="1"/>
    <col min="8" max="8" width="9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7" ht="13.5">
      <c r="A1" s="33"/>
      <c r="B1" s="131"/>
      <c r="C1" s="135"/>
      <c r="D1" s="135"/>
      <c r="E1" s="135"/>
      <c r="F1" s="135"/>
      <c r="G1" s="132"/>
    </row>
    <row r="2" spans="1:7" s="35" customFormat="1" ht="13.5">
      <c r="A2" s="34"/>
      <c r="B2" s="112" t="s">
        <v>131</v>
      </c>
      <c r="C2" s="113"/>
      <c r="D2" s="113"/>
      <c r="E2" s="113"/>
      <c r="F2" s="113"/>
      <c r="G2" s="114"/>
    </row>
    <row r="3" spans="1:7" s="35" customFormat="1" ht="13.5">
      <c r="A3" s="34"/>
      <c r="B3" s="136" t="s">
        <v>26</v>
      </c>
      <c r="C3" s="137"/>
      <c r="D3" s="136" t="s">
        <v>17</v>
      </c>
      <c r="E3" s="137"/>
      <c r="F3" s="136" t="s">
        <v>18</v>
      </c>
      <c r="G3" s="137"/>
    </row>
    <row r="4" spans="1:7" ht="13.5">
      <c r="A4" s="45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</row>
    <row r="5" spans="1:7" s="17" customFormat="1" ht="87.75" customHeight="1" thickBot="1">
      <c r="A5" s="46" t="s">
        <v>16</v>
      </c>
      <c r="B5" s="4" t="s">
        <v>112</v>
      </c>
      <c r="C5" s="5" t="s">
        <v>113</v>
      </c>
      <c r="D5" s="5" t="s">
        <v>114</v>
      </c>
      <c r="E5" s="5" t="s">
        <v>115</v>
      </c>
      <c r="F5" s="5" t="s">
        <v>116</v>
      </c>
      <c r="G5" s="5" t="s">
        <v>117</v>
      </c>
    </row>
    <row r="6" spans="1:7" s="21" customFormat="1" ht="13.5" customHeight="1" thickBot="1">
      <c r="A6" s="18"/>
      <c r="B6" s="19"/>
      <c r="C6" s="19"/>
      <c r="D6" s="19"/>
      <c r="E6" s="19"/>
      <c r="F6" s="19"/>
      <c r="G6" s="20"/>
    </row>
    <row r="7" spans="1:7" s="21" customFormat="1" ht="13.5">
      <c r="A7" s="1" t="s">
        <v>107</v>
      </c>
      <c r="B7" s="26">
        <v>29</v>
      </c>
      <c r="C7" s="26">
        <v>158</v>
      </c>
      <c r="D7" s="26">
        <v>22</v>
      </c>
      <c r="E7" s="26">
        <v>165</v>
      </c>
      <c r="F7" s="26">
        <v>27</v>
      </c>
      <c r="G7" s="26">
        <v>173</v>
      </c>
    </row>
    <row r="8" spans="1:7" s="21" customFormat="1" ht="13.5">
      <c r="A8" s="1" t="s">
        <v>108</v>
      </c>
      <c r="B8" s="30">
        <v>12</v>
      </c>
      <c r="C8" s="30">
        <v>108</v>
      </c>
      <c r="D8" s="30">
        <v>10</v>
      </c>
      <c r="E8" s="30">
        <v>114</v>
      </c>
      <c r="F8" s="30">
        <v>12</v>
      </c>
      <c r="G8" s="30">
        <v>104</v>
      </c>
    </row>
    <row r="9" spans="1:7" s="21" customFormat="1" ht="13.5">
      <c r="A9" s="1" t="s">
        <v>109</v>
      </c>
      <c r="B9" s="30">
        <v>15</v>
      </c>
      <c r="C9" s="30">
        <v>154</v>
      </c>
      <c r="D9" s="30">
        <v>13</v>
      </c>
      <c r="E9" s="30">
        <v>162</v>
      </c>
      <c r="F9" s="30">
        <v>16</v>
      </c>
      <c r="G9" s="30">
        <v>154</v>
      </c>
    </row>
    <row r="10" spans="1:7" s="21" customFormat="1" ht="13.5">
      <c r="A10" s="1" t="s">
        <v>110</v>
      </c>
      <c r="B10" s="30">
        <v>0</v>
      </c>
      <c r="C10" s="30">
        <v>104</v>
      </c>
      <c r="D10" s="30">
        <v>0</v>
      </c>
      <c r="E10" s="30">
        <v>107</v>
      </c>
      <c r="F10" s="30">
        <v>0</v>
      </c>
      <c r="G10" s="30">
        <v>96</v>
      </c>
    </row>
    <row r="11" spans="1:7" s="21" customFormat="1" ht="13.5">
      <c r="A11" s="1" t="s">
        <v>111</v>
      </c>
      <c r="B11" s="62">
        <v>0</v>
      </c>
      <c r="C11" s="62">
        <v>20</v>
      </c>
      <c r="D11" s="62">
        <v>0</v>
      </c>
      <c r="E11" s="62">
        <v>20</v>
      </c>
      <c r="F11" s="62">
        <v>0</v>
      </c>
      <c r="G11" s="62">
        <v>20</v>
      </c>
    </row>
    <row r="12" spans="1:7" ht="13.5">
      <c r="A12" s="9" t="s">
        <v>0</v>
      </c>
      <c r="B12" s="25">
        <f aca="true" t="shared" si="0" ref="B12:G12">SUM(B7:B11)</f>
        <v>56</v>
      </c>
      <c r="C12" s="25">
        <f t="shared" si="0"/>
        <v>544</v>
      </c>
      <c r="D12" s="25">
        <f t="shared" si="0"/>
        <v>45</v>
      </c>
      <c r="E12" s="25">
        <f t="shared" si="0"/>
        <v>568</v>
      </c>
      <c r="F12" s="25">
        <f t="shared" si="0"/>
        <v>55</v>
      </c>
      <c r="G12" s="25">
        <f t="shared" si="0"/>
        <v>547</v>
      </c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3.140625" style="24" customWidth="1"/>
    <col min="2" max="7" width="8.7109375" style="16" customWidth="1"/>
    <col min="8" max="8" width="9.28125" style="16" bestFit="1" customWidth="1"/>
    <col min="9" max="9" width="8.7109375" style="16" bestFit="1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9" ht="13.5">
      <c r="A1" s="33"/>
      <c r="B1" s="118" t="s">
        <v>32</v>
      </c>
      <c r="C1" s="118"/>
      <c r="D1" s="122" t="s">
        <v>35</v>
      </c>
      <c r="E1" s="124"/>
      <c r="F1" s="122"/>
      <c r="G1" s="124"/>
      <c r="H1" s="72"/>
      <c r="I1" s="56"/>
    </row>
    <row r="2" spans="1:9" s="35" customFormat="1" ht="13.5">
      <c r="A2" s="34"/>
      <c r="B2" s="115" t="s">
        <v>33</v>
      </c>
      <c r="C2" s="117"/>
      <c r="D2" s="115" t="s">
        <v>34</v>
      </c>
      <c r="E2" s="117"/>
      <c r="F2" s="115" t="s">
        <v>32</v>
      </c>
      <c r="G2" s="117"/>
      <c r="H2" s="68" t="s">
        <v>32</v>
      </c>
      <c r="I2" s="60" t="s">
        <v>32</v>
      </c>
    </row>
    <row r="3" spans="1:9" s="35" customFormat="1" ht="13.5">
      <c r="A3" s="34"/>
      <c r="B3" s="81" t="s">
        <v>83</v>
      </c>
      <c r="C3" s="61" t="s">
        <v>49</v>
      </c>
      <c r="D3" s="112" t="s">
        <v>21</v>
      </c>
      <c r="E3" s="114"/>
      <c r="F3" s="112" t="s">
        <v>11</v>
      </c>
      <c r="G3" s="114"/>
      <c r="H3" s="48" t="s">
        <v>36</v>
      </c>
      <c r="I3" s="8" t="s">
        <v>37</v>
      </c>
    </row>
    <row r="4" spans="1:9" ht="13.5">
      <c r="A4" s="45"/>
      <c r="B4" s="2" t="s">
        <v>4</v>
      </c>
      <c r="C4" s="2" t="s">
        <v>3</v>
      </c>
      <c r="D4" s="2" t="s">
        <v>4</v>
      </c>
      <c r="E4" s="2" t="s">
        <v>4</v>
      </c>
      <c r="F4" s="3" t="s">
        <v>4</v>
      </c>
      <c r="G4" s="3" t="s">
        <v>4</v>
      </c>
      <c r="H4" s="3" t="s">
        <v>4</v>
      </c>
      <c r="I4" s="3" t="s">
        <v>4</v>
      </c>
    </row>
    <row r="5" spans="1:9" s="17" customFormat="1" ht="87.75" customHeight="1" thickBot="1">
      <c r="A5" s="46" t="s">
        <v>16</v>
      </c>
      <c r="B5" s="4" t="s">
        <v>118</v>
      </c>
      <c r="C5" s="4" t="s">
        <v>119</v>
      </c>
      <c r="D5" s="4" t="s">
        <v>132</v>
      </c>
      <c r="E5" s="4" t="s">
        <v>120</v>
      </c>
      <c r="F5" s="5" t="s">
        <v>121</v>
      </c>
      <c r="G5" s="5" t="s">
        <v>122</v>
      </c>
      <c r="H5" s="5" t="s">
        <v>123</v>
      </c>
      <c r="I5" s="4" t="s">
        <v>124</v>
      </c>
    </row>
    <row r="6" spans="1:9" s="21" customFormat="1" ht="13.5" customHeight="1" thickBot="1">
      <c r="A6" s="18"/>
      <c r="B6" s="19"/>
      <c r="C6" s="19"/>
      <c r="D6" s="53"/>
      <c r="E6" s="53"/>
      <c r="F6" s="19"/>
      <c r="G6" s="19"/>
      <c r="H6" s="19"/>
      <c r="I6" s="20"/>
    </row>
    <row r="7" spans="1:9" s="21" customFormat="1" ht="13.5">
      <c r="A7" s="1" t="s">
        <v>107</v>
      </c>
      <c r="B7" s="26">
        <v>146</v>
      </c>
      <c r="C7" s="26">
        <v>26</v>
      </c>
      <c r="D7" s="103">
        <v>149</v>
      </c>
      <c r="E7" s="104">
        <v>63</v>
      </c>
      <c r="F7" s="39">
        <v>109</v>
      </c>
      <c r="G7" s="27">
        <v>106</v>
      </c>
      <c r="H7" s="39">
        <v>177</v>
      </c>
      <c r="I7" s="26">
        <v>188</v>
      </c>
    </row>
    <row r="8" spans="1:9" s="21" customFormat="1" ht="13.5">
      <c r="A8" s="1" t="s">
        <v>108</v>
      </c>
      <c r="B8" s="30">
        <v>111</v>
      </c>
      <c r="C8" s="30">
        <v>13</v>
      </c>
      <c r="D8" s="105">
        <v>72</v>
      </c>
      <c r="E8" s="106">
        <v>68</v>
      </c>
      <c r="F8" s="41">
        <v>78</v>
      </c>
      <c r="G8" s="31">
        <v>61</v>
      </c>
      <c r="H8" s="41">
        <v>117</v>
      </c>
      <c r="I8" s="30">
        <v>124</v>
      </c>
    </row>
    <row r="9" spans="1:9" s="21" customFormat="1" ht="13.5">
      <c r="A9" s="1" t="s">
        <v>109</v>
      </c>
      <c r="B9" s="30">
        <v>125</v>
      </c>
      <c r="C9" s="30">
        <v>11</v>
      </c>
      <c r="D9" s="105">
        <v>190</v>
      </c>
      <c r="E9" s="106">
        <v>27</v>
      </c>
      <c r="F9" s="41">
        <v>36</v>
      </c>
      <c r="G9" s="31">
        <v>181</v>
      </c>
      <c r="H9" s="41">
        <v>158</v>
      </c>
      <c r="I9" s="30">
        <v>173</v>
      </c>
    </row>
    <row r="10" spans="1:9" s="21" customFormat="1" ht="13.5">
      <c r="A10" s="1" t="s">
        <v>110</v>
      </c>
      <c r="B10" s="30">
        <v>107</v>
      </c>
      <c r="C10" s="30">
        <v>0</v>
      </c>
      <c r="D10" s="105">
        <v>73</v>
      </c>
      <c r="E10" s="106">
        <v>70</v>
      </c>
      <c r="F10" s="41">
        <v>93</v>
      </c>
      <c r="G10" s="31">
        <v>48</v>
      </c>
      <c r="H10" s="41">
        <v>108</v>
      </c>
      <c r="I10" s="30">
        <v>121</v>
      </c>
    </row>
    <row r="11" spans="1:9" s="21" customFormat="1" ht="13.5">
      <c r="A11" s="1" t="s">
        <v>111</v>
      </c>
      <c r="B11" s="62">
        <v>19</v>
      </c>
      <c r="C11" s="62">
        <v>0</v>
      </c>
      <c r="D11" s="107">
        <v>14</v>
      </c>
      <c r="E11" s="108">
        <v>7</v>
      </c>
      <c r="F11" s="41">
        <v>14</v>
      </c>
      <c r="G11" s="31">
        <v>6</v>
      </c>
      <c r="H11" s="41">
        <v>20</v>
      </c>
      <c r="I11" s="30">
        <v>20</v>
      </c>
    </row>
    <row r="12" spans="1:9" ht="13.5">
      <c r="A12" s="9" t="s">
        <v>0</v>
      </c>
      <c r="B12" s="25">
        <f aca="true" t="shared" si="0" ref="B12:I12">SUM(B7:B11)</f>
        <v>508</v>
      </c>
      <c r="C12" s="25">
        <f t="shared" si="0"/>
        <v>50</v>
      </c>
      <c r="D12" s="25">
        <f t="shared" si="0"/>
        <v>498</v>
      </c>
      <c r="E12" s="25">
        <f t="shared" si="0"/>
        <v>235</v>
      </c>
      <c r="F12" s="25">
        <f t="shared" si="0"/>
        <v>330</v>
      </c>
      <c r="G12" s="25">
        <f t="shared" si="0"/>
        <v>402</v>
      </c>
      <c r="H12" s="25">
        <f t="shared" si="0"/>
        <v>580</v>
      </c>
      <c r="I12" s="25">
        <f t="shared" si="0"/>
        <v>626</v>
      </c>
    </row>
  </sheetData>
  <sheetProtection selectLockedCells="1"/>
  <mergeCells count="8">
    <mergeCell ref="D3:E3"/>
    <mergeCell ref="F3:G3"/>
    <mergeCell ref="B1:C1"/>
    <mergeCell ref="D1:E1"/>
    <mergeCell ref="F1:G1"/>
    <mergeCell ref="B2:C2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B7" sqref="B7:H11"/>
    </sheetView>
  </sheetViews>
  <sheetFormatPr defaultColWidth="9.140625" defaultRowHeight="12.75"/>
  <cols>
    <col min="1" max="1" width="13.57421875" style="24" bestFit="1" customWidth="1"/>
    <col min="2" max="2" width="10.00390625" style="16" bestFit="1" customWidth="1"/>
    <col min="3" max="4" width="9.7109375" style="16" bestFit="1" customWidth="1"/>
    <col min="5" max="5" width="11.7109375" style="16" bestFit="1" customWidth="1"/>
    <col min="6" max="6" width="9.7109375" style="16" bestFit="1" customWidth="1"/>
    <col min="7" max="7" width="10.00390625" style="16" bestFit="1" customWidth="1"/>
    <col min="8" max="8" width="11.7109375" style="16" bestFit="1" customWidth="1"/>
    <col min="9" max="9" width="10.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8" ht="13.5">
      <c r="A1" s="33"/>
      <c r="B1" s="138" t="s">
        <v>54</v>
      </c>
      <c r="C1" s="139"/>
      <c r="D1" s="139"/>
      <c r="E1" s="139"/>
      <c r="F1" s="139"/>
      <c r="G1" s="139"/>
      <c r="H1" s="140"/>
    </row>
    <row r="2" spans="1:8" ht="13.5">
      <c r="A2" s="34"/>
      <c r="B2" s="141" t="s">
        <v>106</v>
      </c>
      <c r="C2" s="142"/>
      <c r="D2" s="142"/>
      <c r="E2" s="142"/>
      <c r="F2" s="142"/>
      <c r="G2" s="142"/>
      <c r="H2" s="143"/>
    </row>
    <row r="3" spans="1:8" ht="13.5">
      <c r="A3" s="34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</row>
    <row r="4" spans="1:8" ht="13.5">
      <c r="A4" s="45"/>
      <c r="B4" s="11" t="s">
        <v>92</v>
      </c>
      <c r="C4" s="11" t="s">
        <v>94</v>
      </c>
      <c r="D4" s="11" t="s">
        <v>96</v>
      </c>
      <c r="E4" s="11" t="s">
        <v>98</v>
      </c>
      <c r="F4" s="11" t="s">
        <v>100</v>
      </c>
      <c r="G4" s="11" t="s">
        <v>102</v>
      </c>
      <c r="H4" s="11" t="s">
        <v>104</v>
      </c>
    </row>
    <row r="5" spans="1:8" ht="87.75" customHeight="1" thickBot="1">
      <c r="A5" s="46" t="s">
        <v>16</v>
      </c>
      <c r="B5" s="6" t="s">
        <v>93</v>
      </c>
      <c r="C5" s="6" t="s">
        <v>95</v>
      </c>
      <c r="D5" s="6" t="s">
        <v>97</v>
      </c>
      <c r="E5" s="6" t="s">
        <v>99</v>
      </c>
      <c r="F5" s="6" t="s">
        <v>101</v>
      </c>
      <c r="G5" s="6" t="s">
        <v>103</v>
      </c>
      <c r="H5" s="6" t="s">
        <v>105</v>
      </c>
    </row>
    <row r="6" spans="1:8" ht="14.25" thickBot="1">
      <c r="A6" s="18"/>
      <c r="B6" s="51"/>
      <c r="C6" s="51"/>
      <c r="D6" s="51"/>
      <c r="E6" s="51"/>
      <c r="F6" s="51"/>
      <c r="G6" s="51"/>
      <c r="H6" s="52"/>
    </row>
    <row r="7" spans="1:8" ht="13.5">
      <c r="A7" s="1" t="s">
        <v>107</v>
      </c>
      <c r="B7" s="47">
        <v>197</v>
      </c>
      <c r="C7" s="26">
        <v>196</v>
      </c>
      <c r="D7" s="26">
        <v>203</v>
      </c>
      <c r="E7" s="26">
        <v>198</v>
      </c>
      <c r="F7" s="26">
        <v>195</v>
      </c>
      <c r="G7" s="101">
        <v>205</v>
      </c>
      <c r="H7" s="101">
        <v>192</v>
      </c>
    </row>
    <row r="8" spans="1:8" ht="13.5">
      <c r="A8" s="1" t="s">
        <v>108</v>
      </c>
      <c r="B8" s="82">
        <v>125</v>
      </c>
      <c r="C8" s="30">
        <v>119</v>
      </c>
      <c r="D8" s="30">
        <v>121</v>
      </c>
      <c r="E8" s="30">
        <v>119</v>
      </c>
      <c r="F8" s="30">
        <v>120</v>
      </c>
      <c r="G8" s="102">
        <v>121</v>
      </c>
      <c r="H8" s="102">
        <v>119</v>
      </c>
    </row>
    <row r="9" spans="1:8" ht="13.5">
      <c r="A9" s="1" t="s">
        <v>109</v>
      </c>
      <c r="B9" s="82">
        <v>171</v>
      </c>
      <c r="C9" s="30">
        <v>165</v>
      </c>
      <c r="D9" s="30">
        <v>169</v>
      </c>
      <c r="E9" s="30">
        <v>163</v>
      </c>
      <c r="F9" s="30">
        <v>169</v>
      </c>
      <c r="G9" s="102">
        <v>172</v>
      </c>
      <c r="H9" s="102">
        <v>162</v>
      </c>
    </row>
    <row r="10" spans="1:8" ht="13.5">
      <c r="A10" s="1" t="s">
        <v>110</v>
      </c>
      <c r="B10" s="82">
        <v>107</v>
      </c>
      <c r="C10" s="30">
        <v>101</v>
      </c>
      <c r="D10" s="30">
        <v>103</v>
      </c>
      <c r="E10" s="30">
        <v>103</v>
      </c>
      <c r="F10" s="30">
        <v>102</v>
      </c>
      <c r="G10" s="102">
        <v>102</v>
      </c>
      <c r="H10" s="102">
        <v>102</v>
      </c>
    </row>
    <row r="11" spans="1:8" ht="13.5">
      <c r="A11" s="1" t="s">
        <v>111</v>
      </c>
      <c r="B11" s="82">
        <v>2</v>
      </c>
      <c r="C11" s="30">
        <v>2</v>
      </c>
      <c r="D11" s="30">
        <v>2</v>
      </c>
      <c r="E11" s="30">
        <v>2</v>
      </c>
      <c r="F11" s="30">
        <v>2</v>
      </c>
      <c r="G11" s="102">
        <v>2</v>
      </c>
      <c r="H11" s="102">
        <v>2</v>
      </c>
    </row>
    <row r="12" spans="1:8" ht="13.5">
      <c r="A12" s="9" t="s">
        <v>0</v>
      </c>
      <c r="B12" s="25">
        <f aca="true" t="shared" si="0" ref="B12:H12">SUM(B7:B11)</f>
        <v>602</v>
      </c>
      <c r="C12" s="25">
        <f t="shared" si="0"/>
        <v>583</v>
      </c>
      <c r="D12" s="25">
        <f t="shared" si="0"/>
        <v>598</v>
      </c>
      <c r="E12" s="25">
        <f t="shared" si="0"/>
        <v>585</v>
      </c>
      <c r="F12" s="25">
        <f t="shared" si="0"/>
        <v>588</v>
      </c>
      <c r="G12" s="25">
        <f t="shared" si="0"/>
        <v>602</v>
      </c>
      <c r="H12" s="25">
        <f t="shared" si="0"/>
        <v>577</v>
      </c>
    </row>
  </sheetData>
  <sheetProtection selectLockedCells="1"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7.28125" style="24" bestFit="1" customWidth="1"/>
    <col min="2" max="2" width="14.28125" style="16" customWidth="1"/>
    <col min="3" max="3" width="21.28125" style="16" customWidth="1"/>
    <col min="4" max="4" width="21.00390625" style="16" customWidth="1"/>
    <col min="5" max="5" width="10.140625" style="16" customWidth="1"/>
    <col min="6" max="6" width="12.421875" style="16" customWidth="1"/>
    <col min="7" max="7" width="10.421875" style="16" bestFit="1" customWidth="1"/>
    <col min="8" max="8" width="9.7109375" style="16" bestFit="1" customWidth="1"/>
    <col min="9" max="9" width="13.28125" style="16" bestFit="1" customWidth="1"/>
    <col min="10" max="10" width="10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5" ht="13.5">
      <c r="A1" s="136" t="s">
        <v>38</v>
      </c>
      <c r="B1" s="144"/>
      <c r="C1" s="144"/>
      <c r="D1" s="137"/>
      <c r="E1" s="69"/>
    </row>
    <row r="2" spans="1:5" ht="14.25" thickBot="1">
      <c r="A2" s="80" t="s">
        <v>39</v>
      </c>
      <c r="B2" s="80" t="s">
        <v>40</v>
      </c>
      <c r="C2" s="89" t="s">
        <v>41</v>
      </c>
      <c r="D2" s="60" t="s">
        <v>42</v>
      </c>
      <c r="E2" s="69"/>
    </row>
    <row r="3" spans="1:5" ht="14.25" thickBot="1">
      <c r="A3" s="18"/>
      <c r="B3" s="19"/>
      <c r="C3" s="19"/>
      <c r="D3" s="20"/>
      <c r="E3" s="91"/>
    </row>
    <row r="4" spans="1:5" ht="13.5">
      <c r="A4" s="67" t="s">
        <v>107</v>
      </c>
      <c r="B4" s="50" t="s">
        <v>84</v>
      </c>
      <c r="C4" s="90" t="s">
        <v>125</v>
      </c>
      <c r="D4" s="92">
        <v>24</v>
      </c>
      <c r="E4" s="83"/>
    </row>
    <row r="5" spans="1:5" ht="13.5">
      <c r="A5" s="49"/>
      <c r="B5" s="50" t="s">
        <v>50</v>
      </c>
      <c r="C5" s="87" t="s">
        <v>126</v>
      </c>
      <c r="D5" s="93">
        <v>153</v>
      </c>
      <c r="E5" s="83"/>
    </row>
    <row r="6" spans="1:5" ht="13.5">
      <c r="A6" s="66"/>
      <c r="B6" s="23"/>
      <c r="C6" s="87"/>
      <c r="D6" s="93"/>
      <c r="E6" s="83"/>
    </row>
    <row r="7" spans="1:5" ht="13.5">
      <c r="A7" s="66" t="s">
        <v>108</v>
      </c>
      <c r="B7" s="23" t="s">
        <v>50</v>
      </c>
      <c r="C7" s="87" t="s">
        <v>127</v>
      </c>
      <c r="D7" s="93">
        <v>94</v>
      </c>
      <c r="E7" s="83"/>
    </row>
    <row r="8" spans="1:5" ht="13.5">
      <c r="A8" s="22"/>
      <c r="B8" s="23"/>
      <c r="C8" s="87"/>
      <c r="D8" s="93"/>
      <c r="E8" s="83"/>
    </row>
    <row r="9" spans="1:5" ht="13.5">
      <c r="A9" s="75" t="s">
        <v>109</v>
      </c>
      <c r="B9" s="76" t="s">
        <v>84</v>
      </c>
      <c r="C9" s="87" t="s">
        <v>119</v>
      </c>
      <c r="D9" s="93">
        <v>16</v>
      </c>
      <c r="E9" s="83"/>
    </row>
    <row r="10" spans="1:5" ht="13.5">
      <c r="A10" s="75"/>
      <c r="B10" s="76" t="s">
        <v>50</v>
      </c>
      <c r="C10" s="87" t="s">
        <v>128</v>
      </c>
      <c r="D10" s="93">
        <v>174</v>
      </c>
      <c r="E10" s="83"/>
    </row>
    <row r="11" spans="1:5" ht="13.5">
      <c r="A11" s="75"/>
      <c r="B11" s="76"/>
      <c r="C11" s="87"/>
      <c r="D11" s="93"/>
      <c r="E11" s="83"/>
    </row>
    <row r="12" spans="1:5" ht="13.5">
      <c r="A12" s="75" t="s">
        <v>110</v>
      </c>
      <c r="B12" s="76" t="s">
        <v>50</v>
      </c>
      <c r="C12" s="87" t="s">
        <v>129</v>
      </c>
      <c r="D12" s="93">
        <v>98</v>
      </c>
      <c r="E12" s="83"/>
    </row>
    <row r="13" spans="1:5" ht="13.5">
      <c r="A13" s="75"/>
      <c r="B13" s="76"/>
      <c r="C13" s="87"/>
      <c r="D13" s="93"/>
      <c r="E13" s="83"/>
    </row>
    <row r="14" spans="1:5" ht="13.5">
      <c r="A14" s="95" t="s">
        <v>111</v>
      </c>
      <c r="B14" s="63" t="s">
        <v>50</v>
      </c>
      <c r="C14" s="88" t="s">
        <v>130</v>
      </c>
      <c r="D14" s="94">
        <v>19</v>
      </c>
      <c r="E14" s="83"/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7.28125" style="24" bestFit="1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79"/>
      <c r="B1" s="125"/>
      <c r="C1" s="126"/>
      <c r="D1" s="131"/>
      <c r="E1" s="135"/>
      <c r="F1" s="135"/>
      <c r="G1" s="135"/>
      <c r="H1" s="132"/>
    </row>
    <row r="2" spans="1:8" ht="13.5">
      <c r="A2" s="65"/>
      <c r="B2" s="115" t="s">
        <v>133</v>
      </c>
      <c r="C2" s="116"/>
      <c r="D2" s="115" t="s">
        <v>14</v>
      </c>
      <c r="E2" s="116"/>
      <c r="F2" s="116"/>
      <c r="G2" s="116"/>
      <c r="H2" s="117"/>
    </row>
    <row r="3" spans="1:8" s="35" customFormat="1" ht="13.5">
      <c r="A3" s="36"/>
      <c r="B3" s="115" t="s">
        <v>134</v>
      </c>
      <c r="C3" s="116"/>
      <c r="D3" s="115" t="s">
        <v>15</v>
      </c>
      <c r="E3" s="116"/>
      <c r="F3" s="116"/>
      <c r="G3" s="116"/>
      <c r="H3" s="117"/>
    </row>
    <row r="4" spans="1:8" ht="13.5" customHeight="1">
      <c r="A4" s="37"/>
      <c r="B4" s="112" t="s">
        <v>135</v>
      </c>
      <c r="C4" s="113"/>
      <c r="D4" s="13"/>
      <c r="E4" s="14"/>
      <c r="F4" s="14"/>
      <c r="G4" s="14"/>
      <c r="H4" s="15"/>
    </row>
    <row r="5" spans="1:8" s="17" customFormat="1" ht="87.75" customHeight="1" thickBot="1">
      <c r="A5" s="38" t="s">
        <v>16</v>
      </c>
      <c r="B5" s="6" t="s">
        <v>85</v>
      </c>
      <c r="C5" s="77" t="s">
        <v>86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107</v>
      </c>
      <c r="B7" s="26">
        <v>157</v>
      </c>
      <c r="C7" s="26">
        <v>109</v>
      </c>
      <c r="D7" s="26">
        <v>725</v>
      </c>
      <c r="E7" s="27">
        <v>21</v>
      </c>
      <c r="F7" s="86">
        <f>IF(E7&lt;&gt;0,E7+D7,"")</f>
        <v>746</v>
      </c>
      <c r="G7" s="27">
        <v>254</v>
      </c>
      <c r="H7" s="28">
        <f>IF(G7&lt;&gt;0,G7/F7,"")</f>
        <v>0.34048257372654156</v>
      </c>
    </row>
    <row r="8" spans="1:8" s="21" customFormat="1" ht="13.5">
      <c r="A8" s="1" t="s">
        <v>108</v>
      </c>
      <c r="B8" s="30">
        <v>101</v>
      </c>
      <c r="C8" s="30">
        <v>46</v>
      </c>
      <c r="D8" s="30">
        <v>367</v>
      </c>
      <c r="E8" s="31">
        <v>15</v>
      </c>
      <c r="F8" s="85">
        <f>IF(E8&lt;&gt;0,E8+D8,"")</f>
        <v>382</v>
      </c>
      <c r="G8" s="31">
        <v>140</v>
      </c>
      <c r="H8" s="28">
        <f>IF(G8&lt;&gt;0,G8/F8,"")</f>
        <v>0.36649214659685864</v>
      </c>
    </row>
    <row r="9" spans="1:8" ht="13.5">
      <c r="A9" s="9" t="s">
        <v>0</v>
      </c>
      <c r="B9" s="25">
        <f aca="true" t="shared" si="0" ref="B9:G9">SUM(B7:B8)</f>
        <v>258</v>
      </c>
      <c r="C9" s="78">
        <f t="shared" si="0"/>
        <v>155</v>
      </c>
      <c r="D9" s="25">
        <f t="shared" si="0"/>
        <v>1092</v>
      </c>
      <c r="E9" s="25">
        <f t="shared" si="0"/>
        <v>36</v>
      </c>
      <c r="F9" s="25">
        <f t="shared" si="0"/>
        <v>1128</v>
      </c>
      <c r="G9" s="25">
        <f t="shared" si="0"/>
        <v>394</v>
      </c>
      <c r="H9" s="99">
        <f>IF(G9&lt;&gt;0,G9/F9,"")</f>
        <v>0.34929078014184395</v>
      </c>
    </row>
    <row r="10" ht="13.5">
      <c r="A10" s="43"/>
    </row>
    <row r="11" spans="1:7" ht="13.5">
      <c r="A11" s="43"/>
      <c r="D11" s="130" t="s">
        <v>53</v>
      </c>
      <c r="E11" s="130"/>
      <c r="F11" s="130"/>
      <c r="G11" s="100">
        <v>81</v>
      </c>
    </row>
  </sheetData>
  <sheetProtection selectLockedCells="1"/>
  <mergeCells count="8">
    <mergeCell ref="D11:F11"/>
    <mergeCell ref="B4:C4"/>
    <mergeCell ref="B1:C1"/>
    <mergeCell ref="B2:C2"/>
    <mergeCell ref="D1:H1"/>
    <mergeCell ref="D2:H2"/>
    <mergeCell ref="B3:C3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&amp;C&amp;"Helv,Bold"LINCOLN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2014-05-27T16:40:01Z</cp:lastPrinted>
  <dcterms:created xsi:type="dcterms:W3CDTF">1998-04-10T16:02:13Z</dcterms:created>
  <dcterms:modified xsi:type="dcterms:W3CDTF">2014-05-28T22:50:35Z</dcterms:modified>
  <cp:category/>
  <cp:version/>
  <cp:contentType/>
  <cp:contentStatus/>
</cp:coreProperties>
</file>